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 IIketv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I163" i="1" l="1"/>
  <c r="I162" i="1" s="1"/>
  <c r="I161" i="1" s="1"/>
  <c r="J163" i="1"/>
  <c r="J162" i="1" s="1"/>
  <c r="J161" i="1" s="1"/>
  <c r="K163" i="1"/>
  <c r="K162" i="1" s="1"/>
  <c r="K161" i="1" s="1"/>
  <c r="L163" i="1"/>
  <c r="L162" i="1" s="1"/>
  <c r="L161" i="1" s="1"/>
  <c r="I167" i="1"/>
  <c r="I166" i="1" s="1"/>
  <c r="J167" i="1"/>
  <c r="J166" i="1" s="1"/>
  <c r="K167" i="1"/>
  <c r="K166" i="1" s="1"/>
  <c r="L167" i="1"/>
  <c r="L166" i="1" s="1"/>
  <c r="I172" i="1"/>
  <c r="I171" i="1" s="1"/>
  <c r="J172" i="1"/>
  <c r="J171" i="1" s="1"/>
  <c r="K172" i="1"/>
  <c r="K171" i="1" s="1"/>
  <c r="L172" i="1"/>
  <c r="L171" i="1" s="1"/>
  <c r="I180" i="1"/>
  <c r="I179" i="1" s="1"/>
  <c r="J180" i="1"/>
  <c r="J179" i="1" s="1"/>
  <c r="K180" i="1"/>
  <c r="K179" i="1" s="1"/>
  <c r="L180" i="1"/>
  <c r="L179" i="1" s="1"/>
  <c r="I183" i="1"/>
  <c r="I182" i="1" s="1"/>
  <c r="J183" i="1"/>
  <c r="J182" i="1" s="1"/>
  <c r="K183" i="1"/>
  <c r="K182" i="1" s="1"/>
  <c r="L183" i="1"/>
  <c r="L182" i="1" s="1"/>
  <c r="I188" i="1"/>
  <c r="I187" i="1" s="1"/>
  <c r="J188" i="1"/>
  <c r="J187" i="1" s="1"/>
  <c r="K188" i="1"/>
  <c r="K187" i="1" s="1"/>
  <c r="L188" i="1"/>
  <c r="L187" i="1" s="1"/>
  <c r="I193" i="1"/>
  <c r="I192" i="1" s="1"/>
  <c r="J193" i="1"/>
  <c r="J192" i="1" s="1"/>
  <c r="K193" i="1"/>
  <c r="K192" i="1" s="1"/>
  <c r="L193" i="1"/>
  <c r="L192" i="1" s="1"/>
  <c r="I198" i="1"/>
  <c r="I197" i="1" s="1"/>
  <c r="J198" i="1"/>
  <c r="J197" i="1" s="1"/>
  <c r="K198" i="1"/>
  <c r="K197" i="1" s="1"/>
  <c r="L198" i="1"/>
  <c r="L197" i="1" s="1"/>
  <c r="I202" i="1"/>
  <c r="I201" i="1" s="1"/>
  <c r="I200" i="1" s="1"/>
  <c r="J202" i="1"/>
  <c r="J201" i="1" s="1"/>
  <c r="J200" i="1" s="1"/>
  <c r="K202" i="1"/>
  <c r="K201" i="1" s="1"/>
  <c r="K200" i="1" s="1"/>
  <c r="L202" i="1"/>
  <c r="L201" i="1" s="1"/>
  <c r="L200" i="1" s="1"/>
  <c r="I209" i="1"/>
  <c r="I208" i="1" s="1"/>
  <c r="J209" i="1"/>
  <c r="J208" i="1" s="1"/>
  <c r="K209" i="1"/>
  <c r="K208" i="1" s="1"/>
  <c r="L209" i="1"/>
  <c r="L208" i="1" s="1"/>
  <c r="I212" i="1"/>
  <c r="I211" i="1" s="1"/>
  <c r="J212" i="1"/>
  <c r="J211" i="1" s="1"/>
  <c r="K212" i="1"/>
  <c r="K211" i="1" s="1"/>
  <c r="L212" i="1"/>
  <c r="L211" i="1" s="1"/>
  <c r="I221" i="1"/>
  <c r="I220" i="1" s="1"/>
  <c r="I219" i="1" s="1"/>
  <c r="J221" i="1"/>
  <c r="J220" i="1" s="1"/>
  <c r="J219" i="1" s="1"/>
  <c r="K221" i="1"/>
  <c r="K220" i="1" s="1"/>
  <c r="K219" i="1" s="1"/>
  <c r="L221" i="1"/>
  <c r="L220" i="1" s="1"/>
  <c r="L219" i="1" s="1"/>
  <c r="I225" i="1"/>
  <c r="I224" i="1" s="1"/>
  <c r="I223" i="1" s="1"/>
  <c r="J225" i="1"/>
  <c r="J224" i="1" s="1"/>
  <c r="J223" i="1" s="1"/>
  <c r="K225" i="1"/>
  <c r="K224" i="1" s="1"/>
  <c r="K223" i="1" s="1"/>
  <c r="L225" i="1"/>
  <c r="L224" i="1" s="1"/>
  <c r="L223" i="1" s="1"/>
  <c r="I232" i="1"/>
  <c r="I231" i="1" s="1"/>
  <c r="J232" i="1"/>
  <c r="J231" i="1" s="1"/>
  <c r="K232" i="1"/>
  <c r="K231" i="1" s="1"/>
  <c r="L232" i="1"/>
  <c r="L231" i="1" s="1"/>
  <c r="I234" i="1"/>
  <c r="J234" i="1"/>
  <c r="K234" i="1"/>
  <c r="L234" i="1"/>
  <c r="I237" i="1"/>
  <c r="J237" i="1"/>
  <c r="K237" i="1"/>
  <c r="L237" i="1"/>
  <c r="I241" i="1"/>
  <c r="I240" i="1" s="1"/>
  <c r="J241" i="1"/>
  <c r="J240" i="1" s="1"/>
  <c r="K241" i="1"/>
  <c r="K240" i="1" s="1"/>
  <c r="L241" i="1"/>
  <c r="L240" i="1" s="1"/>
  <c r="I245" i="1"/>
  <c r="I244" i="1" s="1"/>
  <c r="J245" i="1"/>
  <c r="J244" i="1" s="1"/>
  <c r="K245" i="1"/>
  <c r="K244" i="1" s="1"/>
  <c r="L245" i="1"/>
  <c r="L244" i="1" s="1"/>
  <c r="I249" i="1"/>
  <c r="I248" i="1" s="1"/>
  <c r="J249" i="1"/>
  <c r="J248" i="1" s="1"/>
  <c r="K249" i="1"/>
  <c r="K248" i="1" s="1"/>
  <c r="L249" i="1"/>
  <c r="L248" i="1" s="1"/>
  <c r="I253" i="1"/>
  <c r="I252" i="1" s="1"/>
  <c r="J253" i="1"/>
  <c r="J252" i="1" s="1"/>
  <c r="K253" i="1"/>
  <c r="K252" i="1" s="1"/>
  <c r="L253" i="1"/>
  <c r="L252" i="1" s="1"/>
  <c r="I256" i="1"/>
  <c r="I255" i="1" s="1"/>
  <c r="J256" i="1"/>
  <c r="J255" i="1" s="1"/>
  <c r="K256" i="1"/>
  <c r="K255" i="1" s="1"/>
  <c r="L256" i="1"/>
  <c r="L255" i="1" s="1"/>
  <c r="I259" i="1"/>
  <c r="I258" i="1" s="1"/>
  <c r="J259" i="1"/>
  <c r="J258" i="1" s="1"/>
  <c r="K259" i="1"/>
  <c r="K258" i="1" s="1"/>
  <c r="L259" i="1"/>
  <c r="L258" i="1" s="1"/>
  <c r="I264" i="1"/>
  <c r="I263" i="1" s="1"/>
  <c r="J264" i="1"/>
  <c r="J263" i="1" s="1"/>
  <c r="K264" i="1"/>
  <c r="K263" i="1" s="1"/>
  <c r="L264" i="1"/>
  <c r="L263" i="1" s="1"/>
  <c r="I266" i="1"/>
  <c r="J266" i="1"/>
  <c r="K266" i="1"/>
  <c r="L266" i="1"/>
  <c r="I269" i="1"/>
  <c r="J269" i="1"/>
  <c r="K269" i="1"/>
  <c r="L269" i="1"/>
  <c r="I273" i="1"/>
  <c r="I272" i="1" s="1"/>
  <c r="J273" i="1"/>
  <c r="J272" i="1" s="1"/>
  <c r="K273" i="1"/>
  <c r="K272" i="1" s="1"/>
  <c r="L273" i="1"/>
  <c r="L272" i="1" s="1"/>
  <c r="I277" i="1"/>
  <c r="I276" i="1" s="1"/>
  <c r="J277" i="1"/>
  <c r="J276" i="1" s="1"/>
  <c r="K277" i="1"/>
  <c r="K276" i="1" s="1"/>
  <c r="L277" i="1"/>
  <c r="L276" i="1" s="1"/>
  <c r="I281" i="1"/>
  <c r="I280" i="1" s="1"/>
  <c r="J281" i="1"/>
  <c r="J280" i="1" s="1"/>
  <c r="K281" i="1"/>
  <c r="K280" i="1" s="1"/>
  <c r="L281" i="1"/>
  <c r="L280" i="1" s="1"/>
  <c r="I285" i="1"/>
  <c r="I284" i="1" s="1"/>
  <c r="J285" i="1"/>
  <c r="J284" i="1" s="1"/>
  <c r="K285" i="1"/>
  <c r="K284" i="1" s="1"/>
  <c r="L285" i="1"/>
  <c r="L284" i="1" s="1"/>
  <c r="I288" i="1"/>
  <c r="I287" i="1" s="1"/>
  <c r="J288" i="1"/>
  <c r="J287" i="1" s="1"/>
  <c r="K288" i="1"/>
  <c r="K287" i="1" s="1"/>
  <c r="L288" i="1"/>
  <c r="L287" i="1" s="1"/>
  <c r="I291" i="1"/>
  <c r="I290" i="1" s="1"/>
  <c r="J291" i="1"/>
  <c r="J290" i="1" s="1"/>
  <c r="K291" i="1"/>
  <c r="K290" i="1" s="1"/>
  <c r="L291" i="1"/>
  <c r="L290" i="1" s="1"/>
  <c r="I297" i="1"/>
  <c r="J297" i="1"/>
  <c r="K297" i="1"/>
  <c r="L297" i="1"/>
  <c r="I299" i="1"/>
  <c r="J299" i="1"/>
  <c r="K299" i="1"/>
  <c r="L299" i="1"/>
  <c r="I302" i="1"/>
  <c r="J302" i="1"/>
  <c r="K302" i="1"/>
  <c r="L302" i="1"/>
  <c r="I306" i="1"/>
  <c r="I305" i="1" s="1"/>
  <c r="J306" i="1"/>
  <c r="J305" i="1" s="1"/>
  <c r="K306" i="1"/>
  <c r="K305" i="1" s="1"/>
  <c r="L306" i="1"/>
  <c r="L305" i="1" s="1"/>
  <c r="I310" i="1"/>
  <c r="I309" i="1" s="1"/>
  <c r="J310" i="1"/>
  <c r="J309" i="1" s="1"/>
  <c r="K310" i="1"/>
  <c r="K309" i="1" s="1"/>
  <c r="L310" i="1"/>
  <c r="L309" i="1" s="1"/>
  <c r="I314" i="1"/>
  <c r="I313" i="1" s="1"/>
  <c r="J314" i="1"/>
  <c r="J313" i="1" s="1"/>
  <c r="K314" i="1"/>
  <c r="K313" i="1" s="1"/>
  <c r="L314" i="1"/>
  <c r="L313" i="1" s="1"/>
  <c r="I318" i="1"/>
  <c r="I317" i="1" s="1"/>
  <c r="J318" i="1"/>
  <c r="J317" i="1" s="1"/>
  <c r="K318" i="1"/>
  <c r="K317" i="1" s="1"/>
  <c r="L318" i="1"/>
  <c r="L317" i="1" s="1"/>
  <c r="I321" i="1"/>
  <c r="I320" i="1" s="1"/>
  <c r="J321" i="1"/>
  <c r="J320" i="1" s="1"/>
  <c r="K321" i="1"/>
  <c r="K320" i="1" s="1"/>
  <c r="L321" i="1"/>
  <c r="L320" i="1" s="1"/>
  <c r="I324" i="1"/>
  <c r="I323" i="1" s="1"/>
  <c r="J324" i="1"/>
  <c r="J323" i="1" s="1"/>
  <c r="K324" i="1"/>
  <c r="K323" i="1" s="1"/>
  <c r="L324" i="1"/>
  <c r="L323" i="1" s="1"/>
  <c r="I329" i="1"/>
  <c r="I328" i="1" s="1"/>
  <c r="J329" i="1"/>
  <c r="J328" i="1" s="1"/>
  <c r="K329" i="1"/>
  <c r="K328" i="1" s="1"/>
  <c r="L329" i="1"/>
  <c r="L328" i="1" s="1"/>
  <c r="I331" i="1"/>
  <c r="J331" i="1"/>
  <c r="K331" i="1"/>
  <c r="L331" i="1"/>
  <c r="I334" i="1"/>
  <c r="J334" i="1"/>
  <c r="K334" i="1"/>
  <c r="L334" i="1"/>
  <c r="I338" i="1"/>
  <c r="I337" i="1" s="1"/>
  <c r="J338" i="1"/>
  <c r="J337" i="1" s="1"/>
  <c r="K338" i="1"/>
  <c r="K337" i="1" s="1"/>
  <c r="L338" i="1"/>
  <c r="L337" i="1" s="1"/>
  <c r="I342" i="1"/>
  <c r="I341" i="1" s="1"/>
  <c r="J342" i="1"/>
  <c r="J341" i="1" s="1"/>
  <c r="K342" i="1"/>
  <c r="K341" i="1" s="1"/>
  <c r="L342" i="1"/>
  <c r="L341" i="1" s="1"/>
  <c r="I346" i="1"/>
  <c r="I345" i="1" s="1"/>
  <c r="J346" i="1"/>
  <c r="J345" i="1" s="1"/>
  <c r="K346" i="1"/>
  <c r="K345" i="1" s="1"/>
  <c r="L346" i="1"/>
  <c r="L345" i="1" s="1"/>
  <c r="I350" i="1"/>
  <c r="I349" i="1" s="1"/>
  <c r="J350" i="1"/>
  <c r="J349" i="1" s="1"/>
  <c r="K350" i="1"/>
  <c r="K349" i="1" s="1"/>
  <c r="L350" i="1"/>
  <c r="L349" i="1" s="1"/>
  <c r="I353" i="1"/>
  <c r="I352" i="1" s="1"/>
  <c r="J353" i="1"/>
  <c r="J352" i="1" s="1"/>
  <c r="K353" i="1"/>
  <c r="K352" i="1" s="1"/>
  <c r="L353" i="1"/>
  <c r="L352" i="1" s="1"/>
  <c r="I356" i="1"/>
  <c r="I355" i="1" s="1"/>
  <c r="J356" i="1"/>
  <c r="J355" i="1" s="1"/>
  <c r="K356" i="1"/>
  <c r="K355" i="1" s="1"/>
  <c r="L356" i="1"/>
  <c r="L355" i="1" s="1"/>
  <c r="I64" i="1"/>
  <c r="I63" i="1" s="1"/>
  <c r="J64" i="1"/>
  <c r="J63" i="1" s="1"/>
  <c r="K64" i="1"/>
  <c r="L64" i="1"/>
  <c r="L63" i="1" s="1"/>
  <c r="I69" i="1"/>
  <c r="I68" i="1" s="1"/>
  <c r="J69" i="1"/>
  <c r="J68" i="1" s="1"/>
  <c r="K69" i="1"/>
  <c r="K68" i="1" s="1"/>
  <c r="L69" i="1"/>
  <c r="L68" i="1" s="1"/>
  <c r="I74" i="1"/>
  <c r="I73" i="1" s="1"/>
  <c r="J74" i="1"/>
  <c r="J73" i="1" s="1"/>
  <c r="K74" i="1"/>
  <c r="K73" i="1" s="1"/>
  <c r="L74" i="1"/>
  <c r="L73" i="1" s="1"/>
  <c r="I80" i="1"/>
  <c r="I79" i="1" s="1"/>
  <c r="I78" i="1" s="1"/>
  <c r="J80" i="1"/>
  <c r="J79" i="1" s="1"/>
  <c r="J78" i="1" s="1"/>
  <c r="K80" i="1"/>
  <c r="K79" i="1" s="1"/>
  <c r="K78" i="1" s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J92" i="1"/>
  <c r="J91" i="1" s="1"/>
  <c r="J90" i="1" s="1"/>
  <c r="K92" i="1"/>
  <c r="K91" i="1" s="1"/>
  <c r="K90" i="1" s="1"/>
  <c r="L92" i="1"/>
  <c r="L91" i="1" s="1"/>
  <c r="L90" i="1" s="1"/>
  <c r="I97" i="1"/>
  <c r="I96" i="1" s="1"/>
  <c r="I95" i="1" s="1"/>
  <c r="J97" i="1"/>
  <c r="J96" i="1" s="1"/>
  <c r="J95" i="1" s="1"/>
  <c r="K97" i="1"/>
  <c r="K96" i="1" s="1"/>
  <c r="K95" i="1" s="1"/>
  <c r="L97" i="1"/>
  <c r="L96" i="1" s="1"/>
  <c r="L95" i="1" s="1"/>
  <c r="I102" i="1"/>
  <c r="I101" i="1" s="1"/>
  <c r="I100" i="1" s="1"/>
  <c r="J102" i="1"/>
  <c r="J101" i="1" s="1"/>
  <c r="J100" i="1" s="1"/>
  <c r="K102" i="1"/>
  <c r="K101" i="1" s="1"/>
  <c r="K100" i="1" s="1"/>
  <c r="L102" i="1"/>
  <c r="L101" i="1" s="1"/>
  <c r="L100" i="1" s="1"/>
  <c r="I106" i="1"/>
  <c r="I105" i="1" s="1"/>
  <c r="J106" i="1"/>
  <c r="J105" i="1" s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4" i="1"/>
  <c r="I133" i="1" s="1"/>
  <c r="I132" i="1" s="1"/>
  <c r="J134" i="1"/>
  <c r="J133" i="1" s="1"/>
  <c r="J132" i="1" s="1"/>
  <c r="K134" i="1"/>
  <c r="K133" i="1" s="1"/>
  <c r="K132" i="1" s="1"/>
  <c r="L134" i="1"/>
  <c r="L133" i="1" s="1"/>
  <c r="L132" i="1" s="1"/>
  <c r="I139" i="1"/>
  <c r="I138" i="1" s="1"/>
  <c r="I137" i="1" s="1"/>
  <c r="J139" i="1"/>
  <c r="J138" i="1" s="1"/>
  <c r="J137" i="1" s="1"/>
  <c r="K139" i="1"/>
  <c r="K138" i="1" s="1"/>
  <c r="K137" i="1" s="1"/>
  <c r="L139" i="1"/>
  <c r="L138" i="1" s="1"/>
  <c r="L137" i="1" s="1"/>
  <c r="I143" i="1"/>
  <c r="I142" i="1" s="1"/>
  <c r="J143" i="1"/>
  <c r="J142" i="1" s="1"/>
  <c r="K143" i="1"/>
  <c r="K142" i="1" s="1"/>
  <c r="L143" i="1"/>
  <c r="L142" i="1" s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K63" i="1"/>
  <c r="K62" i="1" s="1"/>
  <c r="K61" i="1" s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K296" i="1" l="1"/>
  <c r="K295" i="1" s="1"/>
  <c r="K294" i="1" s="1"/>
  <c r="L296" i="1"/>
  <c r="J296" i="1"/>
  <c r="L327" i="1"/>
  <c r="J327" i="1"/>
  <c r="L295" i="1"/>
  <c r="L294" i="1" s="1"/>
  <c r="J295" i="1"/>
  <c r="J294" i="1" s="1"/>
  <c r="L262" i="1"/>
  <c r="J262" i="1"/>
  <c r="L230" i="1"/>
  <c r="L229" i="1" s="1"/>
  <c r="J230" i="1"/>
  <c r="J229" i="1" s="1"/>
  <c r="L207" i="1"/>
  <c r="J207" i="1"/>
  <c r="L178" i="1"/>
  <c r="L177" i="1" s="1"/>
  <c r="L176" i="1" s="1"/>
  <c r="J178" i="1"/>
  <c r="J177" i="1" s="1"/>
  <c r="J176" i="1" s="1"/>
  <c r="L165" i="1"/>
  <c r="J165" i="1"/>
  <c r="L160" i="1"/>
  <c r="J160" i="1"/>
  <c r="K327" i="1"/>
  <c r="I327" i="1"/>
  <c r="I62" i="1"/>
  <c r="I61" i="1" s="1"/>
  <c r="I296" i="1"/>
  <c r="I295" i="1" s="1"/>
  <c r="K262" i="1"/>
  <c r="I262" i="1"/>
  <c r="K230" i="1"/>
  <c r="K229" i="1" s="1"/>
  <c r="I230" i="1"/>
  <c r="I229" i="1" s="1"/>
  <c r="K207" i="1"/>
  <c r="I207" i="1"/>
  <c r="K178" i="1"/>
  <c r="K177" i="1" s="1"/>
  <c r="I178" i="1"/>
  <c r="I177" i="1" s="1"/>
  <c r="K165" i="1"/>
  <c r="I165" i="1"/>
  <c r="K160" i="1"/>
  <c r="I160" i="1"/>
  <c r="L131" i="1"/>
  <c r="J131" i="1"/>
  <c r="L109" i="1"/>
  <c r="J109" i="1"/>
  <c r="L89" i="1"/>
  <c r="J89" i="1"/>
  <c r="L62" i="1"/>
  <c r="L61" i="1" s="1"/>
  <c r="L30" i="1" s="1"/>
  <c r="L359" i="1" s="1"/>
  <c r="J62" i="1"/>
  <c r="J61" i="1" s="1"/>
  <c r="K131" i="1"/>
  <c r="I131" i="1"/>
  <c r="K109" i="1"/>
  <c r="I109" i="1"/>
  <c r="K89" i="1"/>
  <c r="K30" i="1" s="1"/>
  <c r="I89" i="1"/>
  <c r="K176" i="1" l="1"/>
  <c r="K359" i="1" s="1"/>
  <c r="I30" i="1"/>
  <c r="J30" i="1"/>
  <c r="J359" i="1" s="1"/>
  <c r="I294" i="1"/>
  <c r="I176" i="1" s="1"/>
  <c r="I359" i="1" l="1"/>
</calcChain>
</file>

<file path=xl/sharedStrings.xml><?xml version="1.0" encoding="utf-8"?>
<sst xmlns="http://schemas.openxmlformats.org/spreadsheetml/2006/main" count="382" uniqueCount="238">
  <si>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</si>
  <si>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</si>
  <si>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</si>
  <si>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</si>
  <si>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</si>
  <si>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</si>
  <si>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</si>
  <si>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</si>
  <si>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</si>
  <si>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2019 m. birželio 30 d.</t>
  </si>
  <si>
    <t>ketvirtinė</t>
  </si>
  <si>
    <t>(metinė, ketvirtinė)</t>
  </si>
  <si>
    <t>ATASKAITA</t>
  </si>
  <si>
    <t>2019 m. liepos 2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</si>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</sst>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7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topLeftCell="A43" colorId="9" workbookViewId="0">
      <selection activeCell="K372" sqref="K372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71" t="s">
        <v>7</v>
      </c>
      <c r="B7" s="172"/>
      <c r="C7" s="172"/>
      <c r="D7" s="172"/>
      <c r="E7" s="172"/>
      <c r="F7" s="173"/>
      <c r="G7" s="172"/>
      <c r="H7" s="172"/>
      <c r="I7" s="172"/>
      <c r="J7" s="172"/>
      <c r="K7" s="172"/>
      <c r="L7" s="172"/>
    </row>
    <row r="8" spans="1:13" ht="14.25" customHeight="1" x14ac:dyDescent="0.25">
      <c r="A8" s="13"/>
      <c r="B8" s="14"/>
      <c r="C8" s="14"/>
      <c r="D8" s="14"/>
      <c r="E8" s="14"/>
      <c r="F8" s="15"/>
      <c r="G8" s="174" t="s">
        <v>8</v>
      </c>
      <c r="H8" s="174"/>
      <c r="I8" s="174"/>
      <c r="J8" s="174"/>
      <c r="K8" s="174"/>
      <c r="L8" s="14"/>
    </row>
    <row r="9" spans="1:13" ht="16.5" customHeight="1" x14ac:dyDescent="0.25">
      <c r="A9" s="175" t="s">
        <v>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</row>
    <row r="10" spans="1:13" ht="15.75" customHeight="1" x14ac:dyDescent="0.25">
      <c r="G10" s="176" t="s">
        <v>10</v>
      </c>
      <c r="H10" s="176"/>
      <c r="I10" s="176"/>
      <c r="J10" s="176"/>
      <c r="K10" s="176"/>
    </row>
    <row r="11" spans="1:13" ht="12" customHeight="1" x14ac:dyDescent="0.25">
      <c r="G11" s="177" t="s">
        <v>11</v>
      </c>
      <c r="H11" s="177"/>
      <c r="I11" s="177"/>
      <c r="J11" s="177"/>
      <c r="K11" s="177"/>
    </row>
    <row r="12" spans="1:13" ht="9" customHeight="1" x14ac:dyDescent="0.25"/>
    <row r="13" spans="1:13" ht="12" customHeight="1" x14ac:dyDescent="0.25">
      <c r="B13" s="175" t="s">
        <v>12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13" ht="12" customHeight="1" x14ac:dyDescent="0.25">
      <c r="K14" s="3"/>
      <c r="L14" s="3"/>
    </row>
    <row r="15" spans="1:13" ht="12.75" customHeight="1" x14ac:dyDescent="0.25">
      <c r="G15" s="178" t="s">
        <v>13</v>
      </c>
      <c r="H15" s="178"/>
      <c r="I15" s="178"/>
      <c r="J15" s="178"/>
      <c r="K15" s="178"/>
    </row>
    <row r="16" spans="1:13" ht="11.25" customHeight="1" x14ac:dyDescent="0.25">
      <c r="G16" s="179" t="s">
        <v>14</v>
      </c>
      <c r="H16" s="179"/>
      <c r="I16" s="179"/>
      <c r="J16" s="179"/>
      <c r="K16" s="179"/>
    </row>
    <row r="17" spans="1:13" ht="15" customHeight="1" x14ac:dyDescent="0.25">
      <c r="B17" s="1"/>
      <c r="C17" s="1"/>
      <c r="D17" s="1"/>
      <c r="E17" s="205" t="s">
        <v>237</v>
      </c>
      <c r="F17" s="180"/>
      <c r="G17" s="206"/>
      <c r="H17" s="206"/>
      <c r="I17" s="206"/>
      <c r="J17" s="206"/>
      <c r="K17" s="206"/>
      <c r="L17" s="1"/>
    </row>
    <row r="18" spans="1:13" ht="12" customHeight="1" x14ac:dyDescent="0.25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2"/>
      <c r="D22" s="183"/>
      <c r="E22" s="183"/>
      <c r="F22" s="184"/>
      <c r="G22" s="183"/>
      <c r="H22" s="183"/>
      <c r="I22" s="183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G25" s="170" t="s">
        <v>24</v>
      </c>
      <c r="H25" s="170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28</v>
      </c>
    </row>
    <row r="27" spans="1:13" ht="24" customHeight="1" x14ac:dyDescent="0.25">
      <c r="A27" s="191" t="s">
        <v>29</v>
      </c>
      <c r="B27" s="192"/>
      <c r="C27" s="192"/>
      <c r="D27" s="192"/>
      <c r="E27" s="192"/>
      <c r="F27" s="192"/>
      <c r="G27" s="195" t="s">
        <v>30</v>
      </c>
      <c r="H27" s="197" t="s">
        <v>31</v>
      </c>
      <c r="I27" s="199" t="s">
        <v>32</v>
      </c>
      <c r="J27" s="200"/>
      <c r="K27" s="201" t="s">
        <v>33</v>
      </c>
      <c r="L27" s="203" t="s">
        <v>34</v>
      </c>
    </row>
    <row r="28" spans="1:13" ht="46.5" customHeight="1" x14ac:dyDescent="0.25">
      <c r="A28" s="193"/>
      <c r="B28" s="194"/>
      <c r="C28" s="194"/>
      <c r="D28" s="194"/>
      <c r="E28" s="194"/>
      <c r="F28" s="194"/>
      <c r="G28" s="196"/>
      <c r="H28" s="198"/>
      <c r="I28" s="40" t="s">
        <v>35</v>
      </c>
      <c r="J28" s="41" t="s">
        <v>36</v>
      </c>
      <c r="K28" s="202"/>
      <c r="L28" s="204"/>
    </row>
    <row r="29" spans="1:13" ht="11.25" customHeight="1" x14ac:dyDescent="0.25">
      <c r="A29" s="185" t="s">
        <v>37</v>
      </c>
      <c r="B29" s="186"/>
      <c r="C29" s="186"/>
      <c r="D29" s="186"/>
      <c r="E29" s="186"/>
      <c r="F29" s="187"/>
      <c r="G29" s="42">
        <v>2</v>
      </c>
      <c r="H29" s="43">
        <v>3</v>
      </c>
      <c r="I29" s="44" t="s">
        <v>38</v>
      </c>
      <c r="J29" s="45" t="s">
        <v>39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40</v>
      </c>
      <c r="H30" s="42">
        <v>1</v>
      </c>
      <c r="I30" s="53">
        <f>SUM(I31+I42+I61+I82+I89+I109+I131+I150+I160)</f>
        <v>447200</v>
      </c>
      <c r="J30" s="53">
        <f>SUM(J31+J42+J61+J82+J89+J109+J131+J150+J160)</f>
        <v>293300</v>
      </c>
      <c r="K30" s="54">
        <f>SUM(K31+K42+K61+K82+K89+K109+K131+K150+K160)</f>
        <v>249877.30000000005</v>
      </c>
      <c r="L30" s="53">
        <f>SUM(L31+L42+L61+L82+L89+L109+L131+L150+L160)</f>
        <v>249877.30000000005</v>
      </c>
    </row>
    <row r="31" spans="1:13" ht="16.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41</v>
      </c>
      <c r="H31" s="42">
        <v>2</v>
      </c>
      <c r="I31" s="53">
        <f>SUM(I32+I38)</f>
        <v>336500</v>
      </c>
      <c r="J31" s="53">
        <f>SUM(J32+J38)</f>
        <v>199900</v>
      </c>
      <c r="K31" s="61">
        <f>SUM(K32+K38)</f>
        <v>174050.92</v>
      </c>
      <c r="L31" s="62">
        <f>SUM(L32+L38)</f>
        <v>174050.92</v>
      </c>
    </row>
    <row r="32" spans="1:13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42</v>
      </c>
      <c r="H32" s="42">
        <v>3</v>
      </c>
      <c r="I32" s="53">
        <f>SUM(I33)</f>
        <v>331700</v>
      </c>
      <c r="J32" s="53">
        <f>SUM(J33)</f>
        <v>197000</v>
      </c>
      <c r="K32" s="54">
        <f>SUM(K33)</f>
        <v>171418.32</v>
      </c>
      <c r="L32" s="53">
        <f>SUM(L33)</f>
        <v>171418.32</v>
      </c>
      <c r="M32" s="68"/>
    </row>
    <row r="33" spans="1:15" ht="13.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42</v>
      </c>
      <c r="H33" s="42">
        <v>4</v>
      </c>
      <c r="I33" s="53">
        <f>SUM(I34+I36)</f>
        <v>331700</v>
      </c>
      <c r="J33" s="53">
        <f t="shared" ref="J33:L34" si="0">SUM(J34)</f>
        <v>197000</v>
      </c>
      <c r="K33" s="53">
        <f t="shared" si="0"/>
        <v>171418.32</v>
      </c>
      <c r="L33" s="53">
        <f t="shared" si="0"/>
        <v>171418.32</v>
      </c>
      <c r="M33" s="68"/>
      <c r="N33" s="68"/>
    </row>
    <row r="34" spans="1:15" ht="14.25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43</v>
      </c>
      <c r="H34" s="42">
        <v>5</v>
      </c>
      <c r="I34" s="54">
        <f>SUM(I35)</f>
        <v>331700</v>
      </c>
      <c r="J34" s="54">
        <f t="shared" si="0"/>
        <v>197000</v>
      </c>
      <c r="K34" s="54">
        <f t="shared" si="0"/>
        <v>171418.32</v>
      </c>
      <c r="L34" s="54">
        <f t="shared" si="0"/>
        <v>171418.32</v>
      </c>
      <c r="M34" s="68"/>
      <c r="N34" s="68"/>
    </row>
    <row r="35" spans="1:15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43</v>
      </c>
      <c r="H35" s="42">
        <v>6</v>
      </c>
      <c r="I35" s="72">
        <v>331700</v>
      </c>
      <c r="J35" s="73">
        <v>197000</v>
      </c>
      <c r="K35" s="73">
        <v>171418.32</v>
      </c>
      <c r="L35" s="73">
        <v>171418.32</v>
      </c>
      <c r="M35" s="68"/>
      <c r="N35" s="68"/>
    </row>
    <row r="36" spans="1:15" ht="12.75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44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44</v>
      </c>
      <c r="H37" s="42">
        <v>8</v>
      </c>
      <c r="I37" s="73"/>
      <c r="J37" s="74"/>
      <c r="K37" s="73"/>
      <c r="L37" s="74"/>
      <c r="M37" s="68"/>
      <c r="N37" s="68"/>
    </row>
    <row r="38" spans="1:15" ht="13.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45</v>
      </c>
      <c r="H38" s="42">
        <v>9</v>
      </c>
      <c r="I38" s="54">
        <f t="shared" ref="I38:L40" si="1">I39</f>
        <v>4800</v>
      </c>
      <c r="J38" s="53">
        <f t="shared" si="1"/>
        <v>2900</v>
      </c>
      <c r="K38" s="54">
        <f t="shared" si="1"/>
        <v>2632.6</v>
      </c>
      <c r="L38" s="53">
        <f t="shared" si="1"/>
        <v>2632.6</v>
      </c>
      <c r="M38" s="68"/>
      <c r="N38" s="68"/>
    </row>
    <row r="39" spans="1:15" ht="15.75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45</v>
      </c>
      <c r="H39" s="42">
        <v>10</v>
      </c>
      <c r="I39" s="54">
        <f t="shared" si="1"/>
        <v>4800</v>
      </c>
      <c r="J39" s="53">
        <f t="shared" si="1"/>
        <v>2900</v>
      </c>
      <c r="K39" s="53">
        <f t="shared" si="1"/>
        <v>2632.6</v>
      </c>
      <c r="L39" s="53">
        <f t="shared" si="1"/>
        <v>2632.6</v>
      </c>
      <c r="M39" s="68"/>
    </row>
    <row r="40" spans="1:15" ht="13.5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45</v>
      </c>
      <c r="H40" s="42">
        <v>11</v>
      </c>
      <c r="I40" s="53">
        <f t="shared" si="1"/>
        <v>4800</v>
      </c>
      <c r="J40" s="53">
        <f t="shared" si="1"/>
        <v>2900</v>
      </c>
      <c r="K40" s="53">
        <f t="shared" si="1"/>
        <v>2632.6</v>
      </c>
      <c r="L40" s="53">
        <f t="shared" si="1"/>
        <v>2632.6</v>
      </c>
      <c r="M40" s="68"/>
      <c r="N40" s="68"/>
    </row>
    <row r="41" spans="1:15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45</v>
      </c>
      <c r="H41" s="42">
        <v>12</v>
      </c>
      <c r="I41" s="74">
        <v>4800</v>
      </c>
      <c r="J41" s="73">
        <v>2900</v>
      </c>
      <c r="K41" s="73">
        <v>2632.6</v>
      </c>
      <c r="L41" s="73">
        <v>2632.6</v>
      </c>
      <c r="M41" s="68"/>
      <c r="N41" s="68"/>
    </row>
    <row r="42" spans="1:15" ht="26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46</v>
      </c>
      <c r="H42" s="42">
        <v>13</v>
      </c>
      <c r="I42" s="77">
        <f t="shared" ref="I42:L44" si="2">I43</f>
        <v>109700</v>
      </c>
      <c r="J42" s="78">
        <f t="shared" si="2"/>
        <v>92700</v>
      </c>
      <c r="K42" s="77">
        <f t="shared" si="2"/>
        <v>75041.490000000005</v>
      </c>
      <c r="L42" s="77">
        <f t="shared" si="2"/>
        <v>75041.490000000005</v>
      </c>
    </row>
    <row r="43" spans="1:15" ht="27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46</v>
      </c>
      <c r="H43" s="42">
        <v>14</v>
      </c>
      <c r="I43" s="53">
        <f t="shared" si="2"/>
        <v>109700</v>
      </c>
      <c r="J43" s="54">
        <f t="shared" si="2"/>
        <v>92700</v>
      </c>
      <c r="K43" s="53">
        <f t="shared" si="2"/>
        <v>75041.490000000005</v>
      </c>
      <c r="L43" s="54">
        <f t="shared" si="2"/>
        <v>75041.490000000005</v>
      </c>
      <c r="M43" s="68"/>
      <c r="O43" s="68"/>
    </row>
    <row r="44" spans="1:15" ht="15.7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46</v>
      </c>
      <c r="H44" s="42">
        <v>15</v>
      </c>
      <c r="I44" s="53">
        <f t="shared" si="2"/>
        <v>109700</v>
      </c>
      <c r="J44" s="54">
        <f t="shared" si="2"/>
        <v>92700</v>
      </c>
      <c r="K44" s="62">
        <f t="shared" si="2"/>
        <v>75041.490000000005</v>
      </c>
      <c r="L44" s="62">
        <f t="shared" si="2"/>
        <v>75041.490000000005</v>
      </c>
      <c r="M44" s="68"/>
      <c r="N44" s="68"/>
    </row>
    <row r="45" spans="1:15" ht="24.7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46</v>
      </c>
      <c r="H45" s="42">
        <v>16</v>
      </c>
      <c r="I45" s="84">
        <f>SUM(I46:I60)</f>
        <v>109700</v>
      </c>
      <c r="J45" s="84">
        <f>SUM(J46:J60)</f>
        <v>92700</v>
      </c>
      <c r="K45" s="85">
        <f>SUM(K46:K60)</f>
        <v>75041.490000000005</v>
      </c>
      <c r="L45" s="85">
        <f>SUM(L46:L60)</f>
        <v>75041.490000000005</v>
      </c>
      <c r="M45" s="68"/>
      <c r="N45" s="68"/>
    </row>
    <row r="46" spans="1:15" ht="15.75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47</v>
      </c>
      <c r="H46" s="42">
        <v>17</v>
      </c>
      <c r="I46" s="73">
        <v>4000</v>
      </c>
      <c r="J46" s="73">
        <v>2500</v>
      </c>
      <c r="K46" s="73">
        <v>2447.7800000000002</v>
      </c>
      <c r="L46" s="73">
        <v>2447.7800000000002</v>
      </c>
      <c r="M46" s="68"/>
      <c r="N46" s="68"/>
    </row>
    <row r="47" spans="1:15" ht="26.25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48</v>
      </c>
      <c r="H47" s="42">
        <v>18</v>
      </c>
      <c r="I47" s="73">
        <v>1500</v>
      </c>
      <c r="J47" s="73">
        <v>1100</v>
      </c>
      <c r="K47" s="73">
        <v>496.13</v>
      </c>
      <c r="L47" s="73">
        <v>496.13</v>
      </c>
      <c r="M47" s="68"/>
      <c r="N47" s="68"/>
    </row>
    <row r="48" spans="1:15" ht="26.25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49</v>
      </c>
      <c r="H48" s="42">
        <v>19</v>
      </c>
      <c r="I48" s="73">
        <v>2100</v>
      </c>
      <c r="J48" s="73">
        <v>1300</v>
      </c>
      <c r="K48" s="73">
        <v>1300</v>
      </c>
      <c r="L48" s="73">
        <v>1300</v>
      </c>
      <c r="M48" s="68"/>
      <c r="N48" s="68"/>
    </row>
    <row r="49" spans="1:15" ht="27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50</v>
      </c>
      <c r="H49" s="42">
        <v>20</v>
      </c>
      <c r="I49" s="73">
        <v>29000</v>
      </c>
      <c r="J49" s="73">
        <v>17000</v>
      </c>
      <c r="K49" s="73">
        <v>9412.2099999999991</v>
      </c>
      <c r="L49" s="73">
        <v>9412.2099999999991</v>
      </c>
      <c r="M49" s="68"/>
      <c r="N49" s="68"/>
    </row>
    <row r="50" spans="1:15" ht="26.25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51</v>
      </c>
      <c r="H50" s="42">
        <v>21</v>
      </c>
      <c r="I50" s="73"/>
      <c r="J50" s="73"/>
      <c r="K50" s="73"/>
      <c r="L50" s="73"/>
      <c r="M50" s="68"/>
      <c r="N50" s="68"/>
    </row>
    <row r="51" spans="1:15" ht="12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52</v>
      </c>
      <c r="H51" s="42">
        <v>22</v>
      </c>
      <c r="I51" s="74">
        <v>300</v>
      </c>
      <c r="J51" s="73">
        <v>300</v>
      </c>
      <c r="K51" s="73">
        <v>212</v>
      </c>
      <c r="L51" s="73">
        <v>212</v>
      </c>
      <c r="M51" s="68"/>
      <c r="N51" s="68"/>
    </row>
    <row r="52" spans="1:15" ht="15.75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53</v>
      </c>
      <c r="H52" s="42">
        <v>23</v>
      </c>
      <c r="I52" s="96"/>
      <c r="J52" s="73"/>
      <c r="K52" s="73"/>
      <c r="L52" s="73"/>
      <c r="M52" s="68"/>
      <c r="N52" s="68"/>
    </row>
    <row r="53" spans="1:15" ht="25.5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54</v>
      </c>
      <c r="H53" s="42">
        <v>24</v>
      </c>
      <c r="I53" s="74"/>
      <c r="J53" s="74"/>
      <c r="K53" s="74"/>
      <c r="L53" s="74"/>
      <c r="M53" s="68"/>
      <c r="N53" s="68"/>
    </row>
    <row r="54" spans="1:15" ht="27.75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55</v>
      </c>
      <c r="H54" s="42">
        <v>25</v>
      </c>
      <c r="I54" s="74">
        <v>2200</v>
      </c>
      <c r="J54" s="73">
        <v>2200</v>
      </c>
      <c r="K54" s="73">
        <v>800.59</v>
      </c>
      <c r="L54" s="73">
        <v>800.59</v>
      </c>
      <c r="M54" s="68"/>
      <c r="N54" s="68"/>
    </row>
    <row r="55" spans="1:15" ht="15.75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56</v>
      </c>
      <c r="H55" s="42">
        <v>26</v>
      </c>
      <c r="I55" s="74">
        <v>900</v>
      </c>
      <c r="J55" s="73">
        <v>600</v>
      </c>
      <c r="K55" s="73">
        <v>154.94999999999999</v>
      </c>
      <c r="L55" s="73">
        <v>154.94999999999999</v>
      </c>
      <c r="M55" s="68"/>
      <c r="N55" s="68"/>
    </row>
    <row r="56" spans="1:15" ht="27.75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57</v>
      </c>
      <c r="H56" s="42">
        <v>27</v>
      </c>
      <c r="I56" s="74"/>
      <c r="J56" s="74"/>
      <c r="K56" s="74"/>
      <c r="L56" s="74"/>
      <c r="M56" s="68"/>
      <c r="N56" s="68"/>
    </row>
    <row r="57" spans="1:15" ht="14.25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58</v>
      </c>
      <c r="H57" s="42">
        <v>28</v>
      </c>
      <c r="I57" s="74">
        <v>65200</v>
      </c>
      <c r="J57" s="73">
        <v>65200</v>
      </c>
      <c r="K57" s="73">
        <v>58202.87</v>
      </c>
      <c r="L57" s="73">
        <v>58202.87</v>
      </c>
      <c r="M57" s="68"/>
      <c r="N57" s="68"/>
    </row>
    <row r="58" spans="1:15" ht="27.75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59</v>
      </c>
      <c r="H58" s="42">
        <v>29</v>
      </c>
      <c r="I58" s="74">
        <v>500</v>
      </c>
      <c r="J58" s="73">
        <v>500</v>
      </c>
      <c r="K58" s="73"/>
      <c r="L58" s="73"/>
      <c r="M58" s="68"/>
      <c r="N58" s="68"/>
    </row>
    <row r="59" spans="1:15" ht="12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60</v>
      </c>
      <c r="H59" s="42">
        <v>30</v>
      </c>
      <c r="I59" s="74"/>
      <c r="J59" s="73"/>
      <c r="K59" s="73"/>
      <c r="L59" s="73"/>
      <c r="M59" s="68"/>
      <c r="N59" s="68"/>
    </row>
    <row r="60" spans="1:15" ht="15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61</v>
      </c>
      <c r="H60" s="42">
        <v>31</v>
      </c>
      <c r="I60" s="74">
        <v>4000</v>
      </c>
      <c r="J60" s="73">
        <v>2000</v>
      </c>
      <c r="K60" s="73">
        <v>2014.96</v>
      </c>
      <c r="L60" s="73">
        <v>2014.96</v>
      </c>
      <c r="M60" s="68"/>
      <c r="N60" s="68"/>
    </row>
    <row r="61" spans="1:15" ht="14.25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62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63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64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hidden="1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64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65</v>
      </c>
      <c r="H65" s="42">
        <v>36</v>
      </c>
      <c r="I65" s="74"/>
      <c r="J65" s="74"/>
      <c r="K65" s="74"/>
      <c r="L65" s="74"/>
      <c r="M65" s="68"/>
      <c r="N65" s="68"/>
    </row>
    <row r="66" spans="1:14" ht="19.5" hidden="1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66</v>
      </c>
      <c r="H66" s="42">
        <v>37</v>
      </c>
      <c r="I66" s="72"/>
      <c r="J66" s="72"/>
      <c r="K66" s="72"/>
      <c r="L66" s="72"/>
      <c r="M66" s="68"/>
      <c r="N66" s="68"/>
    </row>
    <row r="67" spans="1:14" ht="16.5" hidden="1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67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68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68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65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66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67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69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70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71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72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73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74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74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74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74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75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76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76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76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77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78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79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80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81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81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81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82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83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84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84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84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85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86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87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88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88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88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89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90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90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90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91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92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93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93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93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94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95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96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96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96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96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97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97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97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97</v>
      </c>
      <c r="H122" s="42">
        <v>93</v>
      </c>
      <c r="I122" s="74"/>
      <c r="J122" s="74"/>
      <c r="K122" s="74"/>
      <c r="L122" s="74"/>
    </row>
    <row r="123" spans="1:12" ht="25.5" hidden="1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98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98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98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98</v>
      </c>
      <c r="H126" s="42">
        <v>97</v>
      </c>
      <c r="I126" s="74"/>
      <c r="J126" s="74"/>
      <c r="K126" s="74"/>
      <c r="L126" s="74"/>
    </row>
    <row r="127" spans="1:12" ht="27" hidden="1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99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100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99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101</v>
      </c>
      <c r="H130" s="42">
        <v>101</v>
      </c>
      <c r="I130" s="74"/>
      <c r="J130" s="74"/>
      <c r="K130" s="74"/>
      <c r="L130" s="74"/>
    </row>
    <row r="131" spans="1:12" ht="14.25" hidden="1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102</v>
      </c>
      <c r="H131" s="42">
        <v>102</v>
      </c>
      <c r="I131" s="54">
        <f>SUM(I132+I137+I145)</f>
        <v>1000</v>
      </c>
      <c r="J131" s="103">
        <f>SUM(J132+J137+J145)</f>
        <v>700</v>
      </c>
      <c r="K131" s="54">
        <f>SUM(K132+K137+K145)</f>
        <v>784.89</v>
      </c>
      <c r="L131" s="53">
        <f>SUM(L132+L137+L145)</f>
        <v>784.89</v>
      </c>
    </row>
    <row r="132" spans="1:12" ht="12.75" hidden="1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103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hidden="1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103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hidden="1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103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hidden="1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104</v>
      </c>
      <c r="H135" s="42">
        <v>106</v>
      </c>
      <c r="I135" s="128"/>
      <c r="J135" s="128"/>
      <c r="K135" s="128"/>
      <c r="L135" s="128"/>
    </row>
    <row r="136" spans="1:12" ht="14.25" hidden="1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105</v>
      </c>
      <c r="H136" s="42">
        <v>107</v>
      </c>
      <c r="I136" s="73"/>
      <c r="J136" s="73"/>
      <c r="K136" s="73"/>
      <c r="L136" s="73"/>
    </row>
    <row r="137" spans="1:12" ht="25.5" hidden="1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106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5.5" hidden="1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107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5.5" hidden="1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107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108</v>
      </c>
      <c r="H140" s="42">
        <v>111</v>
      </c>
      <c r="I140" s="73"/>
      <c r="J140" s="73"/>
      <c r="K140" s="73"/>
      <c r="L140" s="73"/>
    </row>
    <row r="141" spans="1:12" ht="15" hidden="1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109</v>
      </c>
      <c r="H141" s="42">
        <v>112</v>
      </c>
      <c r="I141" s="73"/>
      <c r="J141" s="73"/>
      <c r="K141" s="73"/>
      <c r="L141" s="73"/>
    </row>
    <row r="142" spans="1:12" ht="15" hidden="1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110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110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110</v>
      </c>
      <c r="H144" s="42">
        <v>115</v>
      </c>
      <c r="I144" s="73"/>
      <c r="J144" s="73"/>
      <c r="K144" s="73"/>
      <c r="L144" s="73"/>
    </row>
    <row r="145" spans="1:12" ht="12.75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111</v>
      </c>
      <c r="H145" s="42">
        <v>116</v>
      </c>
      <c r="I145" s="54">
        <f t="shared" ref="I145:L146" si="15">I146</f>
        <v>1000</v>
      </c>
      <c r="J145" s="103">
        <f t="shared" si="15"/>
        <v>700</v>
      </c>
      <c r="K145" s="54">
        <f t="shared" si="15"/>
        <v>784.89</v>
      </c>
      <c r="L145" s="53">
        <f t="shared" si="15"/>
        <v>784.89</v>
      </c>
    </row>
    <row r="146" spans="1:12" ht="12.75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111</v>
      </c>
      <c r="H146" s="42">
        <v>117</v>
      </c>
      <c r="I146" s="85">
        <f t="shared" si="15"/>
        <v>1000</v>
      </c>
      <c r="J146" s="127">
        <f t="shared" si="15"/>
        <v>700</v>
      </c>
      <c r="K146" s="85">
        <f t="shared" si="15"/>
        <v>784.89</v>
      </c>
      <c r="L146" s="84">
        <f t="shared" si="15"/>
        <v>784.89</v>
      </c>
    </row>
    <row r="147" spans="1:12" ht="12.75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111</v>
      </c>
      <c r="H147" s="42">
        <v>118</v>
      </c>
      <c r="I147" s="54">
        <f>SUM(I148:I149)</f>
        <v>1000</v>
      </c>
      <c r="J147" s="103">
        <f>SUM(J148:J149)</f>
        <v>700</v>
      </c>
      <c r="K147" s="54">
        <f>SUM(K148:K149)</f>
        <v>784.89</v>
      </c>
      <c r="L147" s="53">
        <f>SUM(L148:L149)</f>
        <v>784.89</v>
      </c>
    </row>
    <row r="148" spans="1:12" ht="12.75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112</v>
      </c>
      <c r="H148" s="42">
        <v>119</v>
      </c>
      <c r="I148" s="128">
        <v>1000</v>
      </c>
      <c r="J148" s="128">
        <v>700</v>
      </c>
      <c r="K148" s="128">
        <v>784.89</v>
      </c>
      <c r="L148" s="128">
        <v>784.89</v>
      </c>
    </row>
    <row r="149" spans="1:12" ht="16.5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113</v>
      </c>
      <c r="H149" s="42">
        <v>120</v>
      </c>
      <c r="I149" s="73"/>
      <c r="J149" s="74"/>
      <c r="K149" s="74"/>
      <c r="L149" s="74"/>
    </row>
    <row r="150" spans="1:12" ht="15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114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114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115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115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116</v>
      </c>
      <c r="H154" s="42">
        <v>125</v>
      </c>
      <c r="I154" s="73"/>
      <c r="J154" s="73"/>
      <c r="K154" s="73"/>
      <c r="L154" s="73"/>
    </row>
    <row r="155" spans="1:12" ht="15.75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117</v>
      </c>
      <c r="H155" s="42">
        <v>126</v>
      </c>
      <c r="I155" s="136"/>
      <c r="J155" s="136"/>
      <c r="K155" s="136"/>
      <c r="L155" s="136"/>
    </row>
    <row r="156" spans="1:12" ht="12.75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118</v>
      </c>
      <c r="H156" s="42">
        <v>127</v>
      </c>
      <c r="I156" s="136"/>
      <c r="J156" s="137"/>
      <c r="K156" s="136"/>
      <c r="L156" s="96"/>
    </row>
    <row r="157" spans="1:12" ht="15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119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119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119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120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121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122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122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122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123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124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125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126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127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128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129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130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131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132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133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25">
      <c r="A176" s="48">
        <v>3</v>
      </c>
      <c r="B176" s="51"/>
      <c r="C176" s="49"/>
      <c r="D176" s="50"/>
      <c r="E176" s="50"/>
      <c r="F176" s="52"/>
      <c r="G176" s="120" t="s">
        <v>134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hidden="1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135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136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137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138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138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139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139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140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141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142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143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143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144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145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146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147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147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148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149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150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151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151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151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152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152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152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153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154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155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156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157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158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158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158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159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159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160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161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162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163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164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159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165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165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166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166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167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167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167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168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169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170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171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172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173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174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174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175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176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177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178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179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180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181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181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182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183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184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184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185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186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187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187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188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189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190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190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190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191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191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191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192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192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193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194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195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196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174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174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197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176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177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178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179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198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199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199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200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201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202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202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203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204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205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205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206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207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208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208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208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191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191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191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192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192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193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194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209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210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196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174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174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197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176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177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178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211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198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212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212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213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214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215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215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216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217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218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218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219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220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221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221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222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191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191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191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223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223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224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225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226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173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173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174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197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176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177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178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179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198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212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212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213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214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215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215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216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217</v>
      </c>
      <c r="H344" s="42">
        <v>315</v>
      </c>
      <c r="I344" s="74"/>
      <c r="J344" s="74"/>
      <c r="K344" s="74"/>
      <c r="L344" s="74"/>
    </row>
    <row r="345" spans="1:12" ht="12.75" hidden="1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218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hidden="1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218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hidden="1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219</v>
      </c>
      <c r="H347" s="42">
        <v>318</v>
      </c>
      <c r="I347" s="74"/>
      <c r="J347" s="74"/>
      <c r="K347" s="74"/>
      <c r="L347" s="74"/>
    </row>
    <row r="348" spans="1:12" ht="12.7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227</v>
      </c>
      <c r="H348" s="42">
        <v>319</v>
      </c>
      <c r="I348" s="74"/>
      <c r="J348" s="74"/>
      <c r="K348" s="74"/>
      <c r="L348" s="74"/>
    </row>
    <row r="349" spans="1:12" ht="12.75" hidden="1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221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hidden="1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221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hidden="1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221</v>
      </c>
      <c r="H351" s="42">
        <v>322</v>
      </c>
      <c r="I351" s="140"/>
      <c r="J351" s="140"/>
      <c r="K351" s="140"/>
      <c r="L351" s="139"/>
    </row>
    <row r="352" spans="1:12" ht="16.5" hidden="1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191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191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hidden="1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191</v>
      </c>
      <c r="H354" s="42">
        <v>325</v>
      </c>
      <c r="I354" s="140"/>
      <c r="J354" s="140"/>
      <c r="K354" s="140"/>
      <c r="L354" s="139"/>
    </row>
    <row r="355" spans="1:12" ht="15" hidden="1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223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hidden="1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223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hidden="1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224</v>
      </c>
      <c r="H357" s="42">
        <v>328</v>
      </c>
      <c r="I357" s="140"/>
      <c r="J357" s="140"/>
      <c r="K357" s="140"/>
      <c r="L357" s="139"/>
    </row>
    <row r="358" spans="1:12" ht="30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225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228</v>
      </c>
      <c r="H359" s="42">
        <v>330</v>
      </c>
      <c r="I359" s="122">
        <f>SUM(I30+I176)</f>
        <v>447200</v>
      </c>
      <c r="J359" s="122">
        <f>SUM(J30+J176)</f>
        <v>293300</v>
      </c>
      <c r="K359" s="122">
        <f>SUM(K30+K176)</f>
        <v>249877.30000000005</v>
      </c>
      <c r="L359" s="122">
        <f>SUM(L30+L176)</f>
        <v>249877.30000000005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229</v>
      </c>
      <c r="H361" s="16"/>
      <c r="I361" s="161"/>
      <c r="J361" s="159"/>
      <c r="K361" s="161" t="s">
        <v>230</v>
      </c>
      <c r="L361" s="161"/>
    </row>
    <row r="362" spans="1:12" ht="18.75" customHeight="1" x14ac:dyDescent="0.25">
      <c r="A362" s="162"/>
      <c r="B362" s="162"/>
      <c r="C362" s="162"/>
      <c r="D362" s="163" t="s">
        <v>231</v>
      </c>
      <c r="E362" s="1"/>
      <c r="F362" s="24"/>
      <c r="G362" s="1"/>
      <c r="H362" s="164"/>
      <c r="I362" s="165" t="s">
        <v>232</v>
      </c>
      <c r="K362" s="188" t="s">
        <v>233</v>
      </c>
      <c r="L362" s="188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6" t="s">
        <v>234</v>
      </c>
      <c r="I364" s="166"/>
      <c r="K364" s="167" t="s">
        <v>235</v>
      </c>
      <c r="L364" s="167"/>
    </row>
    <row r="365" spans="1:12" ht="26.25" customHeight="1" x14ac:dyDescent="0.25">
      <c r="D365" s="189" t="s">
        <v>236</v>
      </c>
      <c r="E365" s="190"/>
      <c r="F365" s="190"/>
      <c r="G365" s="190"/>
      <c r="H365" s="168"/>
      <c r="I365" s="169" t="s">
        <v>232</v>
      </c>
      <c r="K365" s="188" t="s">
        <v>233</v>
      </c>
      <c r="L365" s="188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paperSize="0" scale="0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2019-07-02T05:32:50Z</dcterms:modified>
</cp:coreProperties>
</file>